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2\обращения_май_2022\"/>
    </mc:Choice>
  </mc:AlternateContent>
  <bookViews>
    <workbookView xWindow="240" yWindow="1095" windowWidth="14220" windowHeight="6045" activeTab="2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Статистика!$A$1:$Q$23</definedName>
    <definedName name="_xlnm.Print_Area" localSheetId="1">'тематика '!$A$1:$H$24</definedName>
  </definedNames>
  <calcPr calcId="152511"/>
</workbook>
</file>

<file path=xl/calcChain.xml><?xml version="1.0" encoding="utf-8"?>
<calcChain xmlns="http://schemas.openxmlformats.org/spreadsheetml/2006/main">
  <c r="C20" i="4" l="1"/>
  <c r="I21" i="1"/>
  <c r="K14" i="4" l="1"/>
  <c r="K10" i="4" l="1"/>
  <c r="K11" i="4" l="1"/>
  <c r="K12" i="4"/>
  <c r="K13" i="4"/>
  <c r="K15" i="4"/>
  <c r="K16" i="4"/>
  <c r="K17" i="4"/>
  <c r="K18" i="4"/>
  <c r="K19" i="4"/>
  <c r="K9" i="4"/>
  <c r="I20" i="1" l="1"/>
  <c r="I12" i="1" l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7" i="3"/>
  <c r="I13" i="1"/>
  <c r="I14" i="1"/>
  <c r="I15" i="1"/>
  <c r="I16" i="1"/>
  <c r="I17" i="1"/>
  <c r="I18" i="1"/>
  <c r="I19" i="1"/>
  <c r="I11" i="1"/>
  <c r="D12" i="1"/>
  <c r="D13" i="1"/>
  <c r="D14" i="1"/>
  <c r="D15" i="1"/>
  <c r="D16" i="1"/>
  <c r="D17" i="1"/>
  <c r="D18" i="1"/>
  <c r="D19" i="1"/>
  <c r="D20" i="1"/>
  <c r="C20" i="1" s="1"/>
  <c r="D21" i="1"/>
  <c r="D11" i="1"/>
  <c r="C18" i="1" l="1"/>
  <c r="C11" i="1"/>
  <c r="F24" i="3"/>
  <c r="G24" i="3" l="1"/>
  <c r="E24" i="3"/>
  <c r="C24" i="3"/>
  <c r="D24" i="3"/>
  <c r="D20" i="4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C21" i="4"/>
  <c r="D22" i="1"/>
  <c r="D23" i="1" s="1"/>
  <c r="E22" i="1"/>
  <c r="E23" i="1" s="1"/>
  <c r="F22" i="1"/>
  <c r="F23" i="1" s="1"/>
  <c r="G22" i="1"/>
  <c r="G23" i="1" s="1"/>
  <c r="H22" i="1"/>
  <c r="H23" i="1" s="1"/>
  <c r="I22" i="1"/>
  <c r="I23" i="1" s="1"/>
  <c r="J22" i="1"/>
  <c r="J23" i="1" s="1"/>
  <c r="K22" i="1"/>
  <c r="K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C12" i="1"/>
  <c r="C13" i="1"/>
  <c r="C14" i="1"/>
  <c r="C15" i="1"/>
  <c r="C16" i="1"/>
  <c r="C17" i="1"/>
  <c r="C19" i="1"/>
  <c r="C21" i="1"/>
  <c r="C22" i="1" l="1"/>
  <c r="C23" i="1" s="1"/>
  <c r="K20" i="4"/>
  <c r="K21" i="4" s="1"/>
  <c r="H23" i="3"/>
  <c r="H20" i="3" l="1"/>
  <c r="H22" i="3"/>
  <c r="H17" i="3"/>
  <c r="H21" i="3" l="1"/>
  <c r="H19" i="3"/>
  <c r="H14" i="3"/>
  <c r="H18" i="3"/>
  <c r="H10" i="3"/>
  <c r="H16" i="3"/>
  <c r="H13" i="3"/>
  <c r="H9" i="3"/>
  <c r="H7" i="3"/>
  <c r="H12" i="3"/>
  <c r="H11" i="3"/>
  <c r="H15" i="3"/>
  <c r="H8" i="3"/>
  <c r="H24" i="3" l="1"/>
</calcChain>
</file>

<file path=xl/sharedStrings.xml><?xml version="1.0" encoding="utf-8"?>
<sst xmlns="http://schemas.openxmlformats.org/spreadsheetml/2006/main" count="99" uniqueCount="77">
  <si>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</si>
  <si>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</si>
  <si>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</si>
  <si>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</si>
  <si>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</si>
  <si>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</si>
  <si>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</si>
  <si>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</si>
  <si>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</si>
  <si>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</si>
  <si>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</si>
  <si>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</si>
  <si>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</si>
  <si>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</si>
  <si>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</si>
  <si>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</si>
  <si>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</si>
  <si>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</si>
  <si>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</si>
  <si>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</si>
  <si>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</si>
  <si>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</si>
  <si>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</si>
  <si>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</si>
  <si>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</si>
  <si>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</si>
  <si>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</si>
  <si>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</si>
  <si>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</si>
  <si>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</si>
  <si>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</si>
  <si>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</si>
  <si>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</si>
  <si>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</si>
  <si>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</si>
  <si>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</si>
  <si>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</si>
  <si>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</si>
  <si>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</si>
  <si>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</si>
  <si>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с продлением срока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</si>
  <si>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</si>
  <si>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</si>
  <si>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</si>
  <si>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</si>
  <si>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</si>
  <si>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0003.0008.0086.0567 Надзор в области организации и проведения азартных игр и лотерей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</si>
  <si>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</si>
  <si>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</si>
  <si>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</si>
  <si>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</si>
  <si>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</si>
  <si>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</si>
  <si>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</si>
  <si>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</si>
  <si>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</si>
  <si>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</si>
  <si>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</si>
  <si>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</si>
  <si>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</si>
  <si>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</si>
  <si>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</si>
  <si>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</si>
  <si>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</si>
  <si>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</si>
  <si>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</si>
  <si>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</si>
  <si>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</si>
  <si>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</si>
  <si>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</si>
  <si>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>По другим вопросам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</si>
  <si>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 в мае 2022 года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</si>
  <si>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 за период c 01.05.2022 по 31.05.2022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</si>
  <si>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мае 2022 года                                                 от __________ № _________</t>
  </si>
  <si>
    <t>Справка по тематике обращений граждан,   поступивших в Управление Федеральной налоговой службы по Тверской области и подведомственные инспекции  за период c 01.05.2022 по 31.05.2022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</si>
  <si>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в мае 2022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</si>
  <si>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01.05.2022 по 31.05.2022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</si>
</sst>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7" xfId="0" applyFont="1" applyBorder="1" applyAlignment="1">
      <alignment horizontal="center" vertical="center"/>
    </xf>
    <xf numFmtId="0" fontId="14" fillId="2" borderId="38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4"/>
    </xf>
    <xf numFmtId="0" fontId="11" fillId="0" borderId="13" xfId="0" applyFont="1" applyBorder="1" applyAlignment="1">
      <alignment horizontal="center" vertical="center" wrapText="1" readingOrder="1"/>
    </xf>
    <xf numFmtId="0" fontId="3" fillId="0" borderId="13" xfId="0" applyFont="1" applyBorder="1" applyAlignment="1">
      <alignment horizontal="center" vertical="center"/>
    </xf>
    <xf numFmtId="0" fontId="4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vertical="top" wrapText="1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vertical="top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10" fontId="4" fillId="5" borderId="1" xfId="0" applyNumberFormat="1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10" fontId="4" fillId="5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4" fontId="18" fillId="2" borderId="4" xfId="1" applyFont="1" applyFill="1" applyBorder="1" applyAlignment="1">
      <alignment horizontal="center" vertical="center" textRotation="90" wrapText="1"/>
    </xf>
    <xf numFmtId="44" fontId="18" fillId="2" borderId="6" xfId="1" applyFont="1" applyFill="1" applyBorder="1" applyAlignment="1">
      <alignment horizontal="center" vertical="center" textRotation="90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left" vertical="center" wrapText="1"/>
    </xf>
    <xf numFmtId="0" fontId="19" fillId="2" borderId="2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20" fillId="0" borderId="27" xfId="0" applyFont="1" applyBorder="1" applyAlignment="1">
      <alignment horizontal="left"/>
    </xf>
    <xf numFmtId="0" fontId="20" fillId="0" borderId="29" xfId="0" applyFont="1" applyBorder="1" applyAlignment="1">
      <alignment horizontal="left"/>
    </xf>
    <xf numFmtId="0" fontId="16" fillId="2" borderId="9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 shrinkToFit="1"/>
    </xf>
    <xf numFmtId="0" fontId="16" fillId="2" borderId="16" xfId="0" applyFont="1" applyFill="1" applyBorder="1" applyAlignment="1">
      <alignment horizontal="center" vertical="center" wrapText="1" shrinkToFi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textRotation="90" wrapText="1" shrinkToFit="1"/>
    </xf>
    <xf numFmtId="0" fontId="16" fillId="2" borderId="23" xfId="0" applyFont="1" applyFill="1" applyBorder="1" applyAlignment="1">
      <alignment horizontal="center" vertical="center" textRotation="90" wrapText="1" shrinkToFi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10" fillId="0" borderId="2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7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mruColors>
      <color rgb="FFFFCCCC"/>
      <color rgb="FFFFFF99"/>
      <color rgb="FFF5DEA5"/>
      <color rgb="FFFAFDD9"/>
      <color rgb="FFE8BFB2"/>
      <color rgb="FFFF9966"/>
      <color rgb="FFFBA7A7"/>
      <color rgb="FFFF7C80"/>
      <color rgb="FFF86868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view="pageBreakPreview" topLeftCell="A16" zoomScaleNormal="100" zoomScaleSheetLayoutView="100" workbookViewId="0">
      <selection activeCell="R21" sqref="R21"/>
    </sheetView>
  </sheetViews>
  <sheetFormatPr defaultRowHeight="12.75" x14ac:dyDescent="0.2"/>
  <cols>
    <col min="1" max="1" width="3.85546875" style="2" customWidth="1"/>
    <col min="2" max="2" width="2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7109375" customWidth="1"/>
  </cols>
  <sheetData>
    <row r="1" spans="1:17" ht="54.75" customHeight="1" x14ac:dyDescent="0.2">
      <c r="K1" s="110" t="s">
        <v>71</v>
      </c>
      <c r="L1" s="110"/>
      <c r="M1" s="110"/>
      <c r="N1" s="111"/>
      <c r="O1" s="111"/>
    </row>
    <row r="2" spans="1:17" ht="57.75" customHeight="1" thickBot="1" x14ac:dyDescent="0.35">
      <c r="A2" s="112" t="s">
        <v>72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3"/>
      <c r="O2" s="113"/>
    </row>
    <row r="3" spans="1:17" ht="27" customHeight="1" x14ac:dyDescent="0.2">
      <c r="A3" s="116" t="s">
        <v>23</v>
      </c>
      <c r="B3" s="118" t="s">
        <v>24</v>
      </c>
      <c r="C3" s="120" t="s">
        <v>25</v>
      </c>
      <c r="D3" s="121"/>
      <c r="E3" s="121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3"/>
      <c r="Q3" s="99" t="s">
        <v>0</v>
      </c>
    </row>
    <row r="4" spans="1:17" ht="19.5" customHeight="1" x14ac:dyDescent="0.2">
      <c r="A4" s="117"/>
      <c r="B4" s="119"/>
      <c r="C4" s="124" t="s">
        <v>48</v>
      </c>
      <c r="D4" s="126" t="s">
        <v>26</v>
      </c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8"/>
      <c r="Q4" s="100"/>
    </row>
    <row r="5" spans="1:17" ht="22.5" customHeight="1" x14ac:dyDescent="0.2">
      <c r="A5" s="117"/>
      <c r="B5" s="119"/>
      <c r="C5" s="124"/>
      <c r="D5" s="126" t="s">
        <v>27</v>
      </c>
      <c r="E5" s="127"/>
      <c r="F5" s="127"/>
      <c r="G5" s="127"/>
      <c r="H5" s="127"/>
      <c r="I5" s="127"/>
      <c r="J5" s="127"/>
      <c r="K5" s="127"/>
      <c r="L5" s="129" t="s">
        <v>28</v>
      </c>
      <c r="M5" s="129" t="s">
        <v>41</v>
      </c>
      <c r="N5" s="129" t="s">
        <v>20</v>
      </c>
      <c r="O5" s="129" t="s">
        <v>29</v>
      </c>
      <c r="P5" s="131" t="s">
        <v>21</v>
      </c>
      <c r="Q5" s="100"/>
    </row>
    <row r="6" spans="1:17" ht="21.75" customHeight="1" x14ac:dyDescent="0.2">
      <c r="A6" s="117"/>
      <c r="B6" s="119"/>
      <c r="C6" s="124"/>
      <c r="D6" s="103" t="s">
        <v>22</v>
      </c>
      <c r="E6" s="133"/>
      <c r="F6" s="104"/>
      <c r="G6" s="94" t="s">
        <v>49</v>
      </c>
      <c r="H6" s="94" t="s">
        <v>30</v>
      </c>
      <c r="I6" s="97" t="s">
        <v>31</v>
      </c>
      <c r="J6" s="98"/>
      <c r="K6" s="98"/>
      <c r="L6" s="130"/>
      <c r="M6" s="130"/>
      <c r="N6" s="130"/>
      <c r="O6" s="130"/>
      <c r="P6" s="132"/>
      <c r="Q6" s="100"/>
    </row>
    <row r="7" spans="1:17" ht="16.5" customHeight="1" x14ac:dyDescent="0.2">
      <c r="A7" s="117"/>
      <c r="B7" s="119"/>
      <c r="C7" s="125"/>
      <c r="D7" s="101" t="s">
        <v>5</v>
      </c>
      <c r="E7" s="103" t="s">
        <v>50</v>
      </c>
      <c r="F7" s="104"/>
      <c r="G7" s="95"/>
      <c r="H7" s="96"/>
      <c r="I7" s="101" t="s">
        <v>5</v>
      </c>
      <c r="J7" s="103" t="s">
        <v>26</v>
      </c>
      <c r="K7" s="104"/>
      <c r="L7" s="130"/>
      <c r="M7" s="130"/>
      <c r="N7" s="130"/>
      <c r="O7" s="130"/>
      <c r="P7" s="132"/>
      <c r="Q7" s="100"/>
    </row>
    <row r="8" spans="1:17" ht="57.75" customHeight="1" x14ac:dyDescent="0.2">
      <c r="A8" s="117"/>
      <c r="B8" s="119"/>
      <c r="C8" s="125"/>
      <c r="D8" s="102"/>
      <c r="E8" s="94" t="s">
        <v>51</v>
      </c>
      <c r="F8" s="105" t="s">
        <v>52</v>
      </c>
      <c r="G8" s="95"/>
      <c r="H8" s="96"/>
      <c r="I8" s="102"/>
      <c r="J8" s="107" t="s">
        <v>51</v>
      </c>
      <c r="K8" s="105" t="s">
        <v>52</v>
      </c>
      <c r="L8" s="130"/>
      <c r="M8" s="130"/>
      <c r="N8" s="130"/>
      <c r="O8" s="130"/>
      <c r="P8" s="132"/>
      <c r="Q8" s="100"/>
    </row>
    <row r="9" spans="1:17" ht="22.5" customHeight="1" thickBot="1" x14ac:dyDescent="0.25">
      <c r="A9" s="117"/>
      <c r="B9" s="119"/>
      <c r="C9" s="125"/>
      <c r="D9" s="102"/>
      <c r="E9" s="95"/>
      <c r="F9" s="106"/>
      <c r="G9" s="95"/>
      <c r="H9" s="95"/>
      <c r="I9" s="102"/>
      <c r="J9" s="94"/>
      <c r="K9" s="106"/>
      <c r="L9" s="130"/>
      <c r="M9" s="130"/>
      <c r="N9" s="130"/>
      <c r="O9" s="130"/>
      <c r="P9" s="132"/>
      <c r="Q9" s="100"/>
    </row>
    <row r="10" spans="1:17" s="1" customFormat="1" ht="19.5" customHeight="1" thickBot="1" x14ac:dyDescent="0.25">
      <c r="A10" s="44">
        <v>1</v>
      </c>
      <c r="B10" s="45">
        <v>2</v>
      </c>
      <c r="C10" s="45">
        <v>3</v>
      </c>
      <c r="D10" s="45">
        <v>4</v>
      </c>
      <c r="E10" s="45">
        <v>5</v>
      </c>
      <c r="F10" s="45">
        <v>6</v>
      </c>
      <c r="G10" s="45">
        <v>7</v>
      </c>
      <c r="H10" s="45">
        <v>8</v>
      </c>
      <c r="I10" s="45">
        <v>9</v>
      </c>
      <c r="J10" s="45">
        <v>10</v>
      </c>
      <c r="K10" s="45">
        <v>11</v>
      </c>
      <c r="L10" s="45">
        <v>12</v>
      </c>
      <c r="M10" s="45">
        <v>13</v>
      </c>
      <c r="N10" s="46">
        <v>14</v>
      </c>
      <c r="O10" s="46">
        <v>15</v>
      </c>
      <c r="P10" s="46">
        <v>16</v>
      </c>
      <c r="Q10" s="47">
        <v>17</v>
      </c>
    </row>
    <row r="11" spans="1:17" s="1" customFormat="1" ht="45" customHeight="1" x14ac:dyDescent="0.2">
      <c r="A11" s="40">
        <v>1</v>
      </c>
      <c r="B11" s="41" t="s">
        <v>55</v>
      </c>
      <c r="C11" s="42">
        <f>SUM(D11+G11+H11+I11+L11+M11+N11+O11+P11)</f>
        <v>73</v>
      </c>
      <c r="D11" s="24">
        <f>E11+F11</f>
        <v>18</v>
      </c>
      <c r="E11" s="24">
        <v>18</v>
      </c>
      <c r="F11" s="24">
        <v>0</v>
      </c>
      <c r="G11" s="24">
        <v>0</v>
      </c>
      <c r="H11" s="24">
        <v>1</v>
      </c>
      <c r="I11" s="24">
        <f>J11+K11</f>
        <v>7</v>
      </c>
      <c r="J11" s="24">
        <v>5</v>
      </c>
      <c r="K11" s="24">
        <v>2</v>
      </c>
      <c r="L11" s="24">
        <v>27</v>
      </c>
      <c r="M11" s="24">
        <v>16</v>
      </c>
      <c r="N11" s="24">
        <v>1</v>
      </c>
      <c r="O11" s="24">
        <v>3</v>
      </c>
      <c r="P11" s="43">
        <v>0</v>
      </c>
      <c r="Q11" s="43">
        <v>1</v>
      </c>
    </row>
    <row r="12" spans="1:17" s="1" customFormat="1" ht="40.5" customHeight="1" x14ac:dyDescent="0.2">
      <c r="A12" s="32">
        <v>2</v>
      </c>
      <c r="B12" s="22" t="s">
        <v>56</v>
      </c>
      <c r="C12" s="42">
        <f t="shared" ref="C12:C21" si="0">SUM(D12+G12+H12+I12+L12+M12+N12+O12+P12)</f>
        <v>73</v>
      </c>
      <c r="D12" s="24">
        <f t="shared" ref="D12:D21" si="1">E12+F12</f>
        <v>6</v>
      </c>
      <c r="E12" s="23">
        <v>4</v>
      </c>
      <c r="F12" s="15">
        <v>2</v>
      </c>
      <c r="G12" s="15">
        <v>5</v>
      </c>
      <c r="H12" s="15">
        <v>0</v>
      </c>
      <c r="I12" s="24">
        <f t="shared" ref="I12:I21" si="2">J12+K12</f>
        <v>40</v>
      </c>
      <c r="J12" s="15">
        <v>16</v>
      </c>
      <c r="K12" s="15">
        <v>24</v>
      </c>
      <c r="L12" s="15">
        <v>20</v>
      </c>
      <c r="M12" s="15">
        <v>0</v>
      </c>
      <c r="N12" s="15">
        <v>0</v>
      </c>
      <c r="O12" s="15">
        <v>2</v>
      </c>
      <c r="P12" s="36">
        <v>0</v>
      </c>
      <c r="Q12" s="43">
        <v>0</v>
      </c>
    </row>
    <row r="13" spans="1:17" ht="45" x14ac:dyDescent="0.2">
      <c r="A13" s="32">
        <v>3</v>
      </c>
      <c r="B13" s="22" t="s">
        <v>57</v>
      </c>
      <c r="C13" s="42">
        <f t="shared" si="0"/>
        <v>118</v>
      </c>
      <c r="D13" s="24">
        <f t="shared" si="1"/>
        <v>14</v>
      </c>
      <c r="E13" s="23">
        <v>13</v>
      </c>
      <c r="F13" s="15">
        <v>1</v>
      </c>
      <c r="G13" s="15">
        <v>3</v>
      </c>
      <c r="H13" s="15">
        <v>0</v>
      </c>
      <c r="I13" s="24">
        <f t="shared" si="2"/>
        <v>73</v>
      </c>
      <c r="J13" s="15">
        <v>12</v>
      </c>
      <c r="K13" s="15">
        <v>61</v>
      </c>
      <c r="L13" s="15">
        <v>27</v>
      </c>
      <c r="M13" s="15">
        <v>0</v>
      </c>
      <c r="N13" s="15">
        <v>0</v>
      </c>
      <c r="O13" s="15">
        <v>1</v>
      </c>
      <c r="P13" s="36">
        <v>0</v>
      </c>
      <c r="Q13" s="43">
        <v>0</v>
      </c>
    </row>
    <row r="14" spans="1:17" ht="45" x14ac:dyDescent="0.2">
      <c r="A14" s="32">
        <v>4</v>
      </c>
      <c r="B14" s="22" t="s">
        <v>58</v>
      </c>
      <c r="C14" s="42">
        <f t="shared" si="0"/>
        <v>79</v>
      </c>
      <c r="D14" s="24">
        <f t="shared" si="1"/>
        <v>12</v>
      </c>
      <c r="E14" s="23">
        <v>8</v>
      </c>
      <c r="F14" s="15">
        <v>4</v>
      </c>
      <c r="G14" s="15">
        <v>2</v>
      </c>
      <c r="H14" s="15">
        <v>0</v>
      </c>
      <c r="I14" s="24">
        <f t="shared" si="2"/>
        <v>47</v>
      </c>
      <c r="J14" s="15">
        <v>15</v>
      </c>
      <c r="K14" s="15">
        <v>32</v>
      </c>
      <c r="L14" s="15">
        <v>16</v>
      </c>
      <c r="M14" s="15">
        <v>0</v>
      </c>
      <c r="N14" s="15">
        <v>0</v>
      </c>
      <c r="O14" s="15">
        <v>2</v>
      </c>
      <c r="P14" s="36">
        <v>0</v>
      </c>
      <c r="Q14" s="43">
        <v>2</v>
      </c>
    </row>
    <row r="15" spans="1:17" ht="45" x14ac:dyDescent="0.2">
      <c r="A15" s="32">
        <v>5</v>
      </c>
      <c r="B15" s="22" t="s">
        <v>59</v>
      </c>
      <c r="C15" s="42">
        <f t="shared" si="0"/>
        <v>36</v>
      </c>
      <c r="D15" s="24">
        <f t="shared" si="1"/>
        <v>6</v>
      </c>
      <c r="E15" s="23">
        <v>4</v>
      </c>
      <c r="F15" s="15">
        <v>2</v>
      </c>
      <c r="G15" s="15">
        <v>0</v>
      </c>
      <c r="H15" s="15">
        <v>0</v>
      </c>
      <c r="I15" s="24">
        <f t="shared" si="2"/>
        <v>24</v>
      </c>
      <c r="J15" s="15">
        <v>4</v>
      </c>
      <c r="K15" s="15">
        <v>20</v>
      </c>
      <c r="L15" s="15">
        <v>6</v>
      </c>
      <c r="M15" s="15">
        <v>0</v>
      </c>
      <c r="N15" s="15">
        <v>0</v>
      </c>
      <c r="O15" s="15">
        <v>0</v>
      </c>
      <c r="P15" s="36">
        <v>0</v>
      </c>
      <c r="Q15" s="43">
        <v>0</v>
      </c>
    </row>
    <row r="16" spans="1:17" ht="45" x14ac:dyDescent="0.2">
      <c r="A16" s="32">
        <v>6</v>
      </c>
      <c r="B16" s="22" t="s">
        <v>60</v>
      </c>
      <c r="C16" s="42">
        <f t="shared" si="0"/>
        <v>54</v>
      </c>
      <c r="D16" s="24">
        <f t="shared" si="1"/>
        <v>1</v>
      </c>
      <c r="E16" s="23">
        <v>1</v>
      </c>
      <c r="F16" s="15">
        <v>0</v>
      </c>
      <c r="G16" s="15">
        <v>2</v>
      </c>
      <c r="H16" s="15">
        <v>0</v>
      </c>
      <c r="I16" s="24">
        <f t="shared" si="2"/>
        <v>33</v>
      </c>
      <c r="J16" s="15">
        <v>10</v>
      </c>
      <c r="K16" s="15">
        <v>23</v>
      </c>
      <c r="L16" s="15">
        <v>17</v>
      </c>
      <c r="M16" s="15">
        <v>0</v>
      </c>
      <c r="N16" s="15">
        <v>0</v>
      </c>
      <c r="O16" s="15">
        <v>1</v>
      </c>
      <c r="P16" s="36">
        <v>0</v>
      </c>
      <c r="Q16" s="43">
        <v>0</v>
      </c>
    </row>
    <row r="17" spans="1:17" ht="45" x14ac:dyDescent="0.2">
      <c r="A17" s="32">
        <v>7</v>
      </c>
      <c r="B17" s="22" t="s">
        <v>61</v>
      </c>
      <c r="C17" s="42">
        <f t="shared" si="0"/>
        <v>55</v>
      </c>
      <c r="D17" s="24">
        <f t="shared" si="1"/>
        <v>7</v>
      </c>
      <c r="E17" s="23">
        <v>2</v>
      </c>
      <c r="F17" s="15">
        <v>5</v>
      </c>
      <c r="G17" s="15">
        <v>0</v>
      </c>
      <c r="H17" s="15">
        <v>0</v>
      </c>
      <c r="I17" s="24">
        <f t="shared" si="2"/>
        <v>38</v>
      </c>
      <c r="J17" s="15">
        <v>14</v>
      </c>
      <c r="K17" s="15">
        <v>24</v>
      </c>
      <c r="L17" s="15">
        <v>10</v>
      </c>
      <c r="M17" s="15">
        <v>0</v>
      </c>
      <c r="N17" s="15">
        <v>0</v>
      </c>
      <c r="O17" s="15">
        <v>0</v>
      </c>
      <c r="P17" s="36">
        <v>0</v>
      </c>
      <c r="Q17" s="43">
        <v>0</v>
      </c>
    </row>
    <row r="18" spans="1:17" ht="45" x14ac:dyDescent="0.2">
      <c r="A18" s="32">
        <v>8</v>
      </c>
      <c r="B18" s="22" t="s">
        <v>62</v>
      </c>
      <c r="C18" s="42">
        <f t="shared" si="0"/>
        <v>47</v>
      </c>
      <c r="D18" s="24">
        <f t="shared" si="1"/>
        <v>4</v>
      </c>
      <c r="E18" s="23">
        <v>2</v>
      </c>
      <c r="F18" s="15">
        <v>2</v>
      </c>
      <c r="G18" s="15">
        <v>0</v>
      </c>
      <c r="H18" s="15">
        <v>0</v>
      </c>
      <c r="I18" s="24">
        <f t="shared" si="2"/>
        <v>26</v>
      </c>
      <c r="J18" s="15">
        <v>8</v>
      </c>
      <c r="K18" s="15">
        <v>18</v>
      </c>
      <c r="L18" s="15">
        <v>11</v>
      </c>
      <c r="M18" s="15">
        <v>0</v>
      </c>
      <c r="N18" s="15">
        <v>0</v>
      </c>
      <c r="O18" s="15">
        <v>6</v>
      </c>
      <c r="P18" s="36">
        <v>0</v>
      </c>
      <c r="Q18" s="43">
        <v>0</v>
      </c>
    </row>
    <row r="19" spans="1:17" ht="45" x14ac:dyDescent="0.2">
      <c r="A19" s="32">
        <v>9</v>
      </c>
      <c r="B19" s="22" t="s">
        <v>63</v>
      </c>
      <c r="C19" s="42">
        <f t="shared" si="0"/>
        <v>267</v>
      </c>
      <c r="D19" s="24">
        <f t="shared" si="1"/>
        <v>17</v>
      </c>
      <c r="E19" s="23">
        <v>13</v>
      </c>
      <c r="F19" s="15">
        <v>4</v>
      </c>
      <c r="G19" s="15">
        <v>13</v>
      </c>
      <c r="H19" s="15">
        <v>0</v>
      </c>
      <c r="I19" s="24">
        <f t="shared" si="2"/>
        <v>192</v>
      </c>
      <c r="J19" s="15">
        <v>46</v>
      </c>
      <c r="K19" s="15">
        <v>146</v>
      </c>
      <c r="L19" s="15">
        <v>36</v>
      </c>
      <c r="M19" s="15">
        <v>0</v>
      </c>
      <c r="N19" s="15">
        <v>0</v>
      </c>
      <c r="O19" s="15">
        <v>9</v>
      </c>
      <c r="P19" s="36">
        <v>0</v>
      </c>
      <c r="Q19" s="43">
        <v>0</v>
      </c>
    </row>
    <row r="20" spans="1:17" ht="45" x14ac:dyDescent="0.2">
      <c r="A20" s="32">
        <v>10</v>
      </c>
      <c r="B20" s="22" t="s">
        <v>64</v>
      </c>
      <c r="C20" s="42">
        <f t="shared" si="0"/>
        <v>332</v>
      </c>
      <c r="D20" s="24">
        <f t="shared" si="1"/>
        <v>42</v>
      </c>
      <c r="E20" s="23">
        <v>26</v>
      </c>
      <c r="F20" s="15">
        <v>16</v>
      </c>
      <c r="G20" s="15">
        <v>0</v>
      </c>
      <c r="H20" s="15">
        <v>0</v>
      </c>
      <c r="I20" s="24">
        <f t="shared" si="2"/>
        <v>281</v>
      </c>
      <c r="J20" s="15">
        <v>76</v>
      </c>
      <c r="K20" s="15">
        <v>205</v>
      </c>
      <c r="L20" s="15">
        <v>7</v>
      </c>
      <c r="M20" s="15">
        <v>0</v>
      </c>
      <c r="N20" s="15">
        <v>0</v>
      </c>
      <c r="O20" s="15">
        <v>2</v>
      </c>
      <c r="P20" s="36">
        <v>0</v>
      </c>
      <c r="Q20" s="43">
        <v>1</v>
      </c>
    </row>
    <row r="21" spans="1:17" ht="45.75" thickBot="1" x14ac:dyDescent="0.25">
      <c r="A21" s="33">
        <v>11</v>
      </c>
      <c r="B21" s="25" t="s">
        <v>65</v>
      </c>
      <c r="C21" s="42">
        <f t="shared" si="0"/>
        <v>294</v>
      </c>
      <c r="D21" s="24">
        <f t="shared" si="1"/>
        <v>40</v>
      </c>
      <c r="E21" s="26">
        <v>32</v>
      </c>
      <c r="F21" s="27">
        <v>8</v>
      </c>
      <c r="G21" s="27">
        <v>12</v>
      </c>
      <c r="H21" s="27">
        <v>0</v>
      </c>
      <c r="I21" s="24">
        <f t="shared" si="2"/>
        <v>201</v>
      </c>
      <c r="J21" s="27">
        <v>53</v>
      </c>
      <c r="K21" s="27">
        <v>148</v>
      </c>
      <c r="L21" s="27">
        <v>37</v>
      </c>
      <c r="M21" s="27">
        <v>0</v>
      </c>
      <c r="N21" s="27">
        <v>0</v>
      </c>
      <c r="O21" s="27">
        <v>4</v>
      </c>
      <c r="P21" s="38">
        <v>0</v>
      </c>
      <c r="Q21" s="43">
        <v>0</v>
      </c>
    </row>
    <row r="22" spans="1:17" ht="15" thickBot="1" x14ac:dyDescent="0.25">
      <c r="A22" s="114" t="s">
        <v>66</v>
      </c>
      <c r="B22" s="115"/>
      <c r="C22" s="28">
        <f>SUM(C12:C21)</f>
        <v>1355</v>
      </c>
      <c r="D22" s="28">
        <f t="shared" ref="D22:Q22" si="3">SUM(D12:D21)</f>
        <v>149</v>
      </c>
      <c r="E22" s="28">
        <f t="shared" si="3"/>
        <v>105</v>
      </c>
      <c r="F22" s="28">
        <f t="shared" si="3"/>
        <v>44</v>
      </c>
      <c r="G22" s="28">
        <f t="shared" si="3"/>
        <v>37</v>
      </c>
      <c r="H22" s="28">
        <f t="shared" si="3"/>
        <v>0</v>
      </c>
      <c r="I22" s="28">
        <f t="shared" si="3"/>
        <v>955</v>
      </c>
      <c r="J22" s="28">
        <f t="shared" si="3"/>
        <v>254</v>
      </c>
      <c r="K22" s="28">
        <f t="shared" si="3"/>
        <v>701</v>
      </c>
      <c r="L22" s="28">
        <f t="shared" si="3"/>
        <v>187</v>
      </c>
      <c r="M22" s="28">
        <f t="shared" si="3"/>
        <v>0</v>
      </c>
      <c r="N22" s="28">
        <f t="shared" si="3"/>
        <v>0</v>
      </c>
      <c r="O22" s="28">
        <f t="shared" si="3"/>
        <v>27</v>
      </c>
      <c r="P22" s="28">
        <f t="shared" si="3"/>
        <v>0</v>
      </c>
      <c r="Q22" s="28">
        <f t="shared" si="3"/>
        <v>3</v>
      </c>
    </row>
    <row r="23" spans="1:17" ht="15" customHeight="1" thickBot="1" x14ac:dyDescent="0.25">
      <c r="A23" s="108" t="s">
        <v>67</v>
      </c>
      <c r="B23" s="109"/>
      <c r="C23" s="28">
        <f>C22+C11</f>
        <v>1428</v>
      </c>
      <c r="D23" s="28">
        <f t="shared" ref="D23:Q23" si="4">D22+D11</f>
        <v>167</v>
      </c>
      <c r="E23" s="28">
        <f t="shared" si="4"/>
        <v>123</v>
      </c>
      <c r="F23" s="28">
        <f t="shared" si="4"/>
        <v>44</v>
      </c>
      <c r="G23" s="28">
        <f t="shared" si="4"/>
        <v>37</v>
      </c>
      <c r="H23" s="28">
        <f t="shared" si="4"/>
        <v>1</v>
      </c>
      <c r="I23" s="28">
        <f t="shared" si="4"/>
        <v>962</v>
      </c>
      <c r="J23" s="28">
        <f t="shared" si="4"/>
        <v>259</v>
      </c>
      <c r="K23" s="28">
        <f t="shared" si="4"/>
        <v>703</v>
      </c>
      <c r="L23" s="28">
        <f t="shared" si="4"/>
        <v>214</v>
      </c>
      <c r="M23" s="28">
        <f t="shared" si="4"/>
        <v>16</v>
      </c>
      <c r="N23" s="28">
        <f t="shared" si="4"/>
        <v>1</v>
      </c>
      <c r="O23" s="28">
        <f t="shared" si="4"/>
        <v>30</v>
      </c>
      <c r="P23" s="28">
        <f t="shared" si="4"/>
        <v>0</v>
      </c>
      <c r="Q23" s="28">
        <f t="shared" si="4"/>
        <v>4</v>
      </c>
    </row>
  </sheetData>
  <mergeCells count="28">
    <mergeCell ref="A23:B23"/>
    <mergeCell ref="K1:O1"/>
    <mergeCell ref="A2:O2"/>
    <mergeCell ref="A22:B2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6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1"/>
  <sheetViews>
    <sheetView view="pageBreakPreview" zoomScaleNormal="100" zoomScaleSheetLayoutView="100" workbookViewId="0">
      <selection activeCell="M12" sqref="M12"/>
    </sheetView>
  </sheetViews>
  <sheetFormatPr defaultRowHeight="12.75" x14ac:dyDescent="0.2"/>
  <cols>
    <col min="1" max="1" width="4.5703125" customWidth="1"/>
    <col min="2" max="2" width="55.7109375" customWidth="1"/>
    <col min="3" max="8" width="14.7109375" customWidth="1"/>
  </cols>
  <sheetData>
    <row r="1" spans="1:256" ht="75" customHeight="1" x14ac:dyDescent="0.3">
      <c r="F1" s="110" t="s">
        <v>73</v>
      </c>
      <c r="G1" s="111"/>
      <c r="H1" s="111"/>
      <c r="I1" s="140"/>
      <c r="J1" s="140"/>
      <c r="K1" s="140"/>
      <c r="L1" s="140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139"/>
      <c r="DS1" s="139"/>
      <c r="DT1" s="139"/>
      <c r="DU1" s="139"/>
      <c r="DV1" s="139"/>
      <c r="DW1" s="139"/>
      <c r="DX1" s="139"/>
      <c r="DY1" s="139"/>
      <c r="DZ1" s="139"/>
      <c r="EA1" s="139"/>
      <c r="EB1" s="139"/>
      <c r="EC1" s="139"/>
      <c r="ED1" s="139"/>
      <c r="EE1" s="139"/>
      <c r="EF1" s="139"/>
      <c r="EG1" s="139"/>
      <c r="EH1" s="139"/>
      <c r="EI1" s="139"/>
      <c r="EJ1" s="139"/>
      <c r="EK1" s="139"/>
      <c r="EL1" s="139"/>
      <c r="EM1" s="139"/>
      <c r="EN1" s="139"/>
      <c r="EO1" s="139"/>
      <c r="EP1" s="139"/>
      <c r="EQ1" s="139"/>
      <c r="ER1" s="139"/>
      <c r="ES1" s="139"/>
      <c r="ET1" s="139"/>
      <c r="EU1" s="139"/>
      <c r="EV1" s="139"/>
      <c r="EW1" s="139"/>
      <c r="EX1" s="139"/>
      <c r="EY1" s="139"/>
      <c r="EZ1" s="139"/>
      <c r="FA1" s="139"/>
      <c r="FB1" s="139"/>
      <c r="FC1" s="139"/>
      <c r="FD1" s="139"/>
      <c r="FE1" s="139"/>
      <c r="FF1" s="139"/>
      <c r="FG1" s="139"/>
      <c r="FH1" s="139"/>
      <c r="FI1" s="139"/>
      <c r="FJ1" s="139"/>
      <c r="FK1" s="139"/>
      <c r="FL1" s="139"/>
      <c r="FM1" s="139"/>
      <c r="FN1" s="139"/>
      <c r="FO1" s="139"/>
      <c r="FP1" s="139"/>
      <c r="FQ1" s="139"/>
      <c r="FR1" s="139"/>
      <c r="FS1" s="139"/>
      <c r="FT1" s="139"/>
      <c r="FU1" s="139"/>
      <c r="FV1" s="139"/>
      <c r="FW1" s="139"/>
      <c r="FX1" s="139"/>
      <c r="FY1" s="139"/>
      <c r="FZ1" s="139"/>
      <c r="GA1" s="139"/>
      <c r="GB1" s="139"/>
      <c r="GC1" s="139"/>
      <c r="GD1" s="139"/>
      <c r="GE1" s="139"/>
      <c r="GF1" s="139"/>
      <c r="GG1" s="139"/>
      <c r="GH1" s="139"/>
      <c r="GI1" s="139"/>
      <c r="GJ1" s="139"/>
      <c r="GK1" s="139"/>
      <c r="GL1" s="139"/>
      <c r="GM1" s="139"/>
      <c r="GN1" s="139"/>
      <c r="GO1" s="139"/>
      <c r="GP1" s="139"/>
      <c r="GQ1" s="139"/>
      <c r="GR1" s="139"/>
      <c r="GS1" s="139"/>
      <c r="GT1" s="139"/>
      <c r="GU1" s="139"/>
      <c r="GV1" s="139"/>
      <c r="GW1" s="139"/>
      <c r="GX1" s="139"/>
      <c r="GY1" s="139"/>
      <c r="GZ1" s="139"/>
      <c r="HA1" s="139"/>
      <c r="HB1" s="139"/>
      <c r="HC1" s="139"/>
      <c r="HD1" s="139"/>
      <c r="HE1" s="139"/>
      <c r="HF1" s="139"/>
      <c r="HG1" s="139"/>
      <c r="HH1" s="139"/>
      <c r="HI1" s="139"/>
      <c r="HJ1" s="139"/>
      <c r="HK1" s="139"/>
      <c r="HL1" s="139"/>
      <c r="HM1" s="139"/>
      <c r="HN1" s="139"/>
      <c r="HO1" s="139"/>
      <c r="HP1" s="139"/>
      <c r="HQ1" s="139"/>
      <c r="HR1" s="139"/>
      <c r="HS1" s="139"/>
      <c r="HT1" s="139"/>
      <c r="HU1" s="139"/>
      <c r="HV1" s="139"/>
      <c r="HW1" s="139"/>
      <c r="HX1" s="139"/>
      <c r="HY1" s="139"/>
      <c r="HZ1" s="139"/>
      <c r="IA1" s="139"/>
      <c r="IB1" s="139"/>
      <c r="IC1" s="139"/>
      <c r="ID1" s="139"/>
      <c r="IE1" s="139"/>
      <c r="IF1" s="139"/>
      <c r="IG1" s="139"/>
      <c r="IH1" s="139"/>
      <c r="II1" s="139"/>
      <c r="IJ1" s="139"/>
      <c r="IK1" s="139"/>
      <c r="IL1" s="139"/>
      <c r="IM1" s="139"/>
      <c r="IN1" s="139"/>
      <c r="IO1" s="139"/>
      <c r="IP1" s="139"/>
      <c r="IQ1" s="139"/>
      <c r="IR1" s="139"/>
      <c r="IS1" s="139"/>
      <c r="IT1" s="139"/>
      <c r="IU1" s="139"/>
      <c r="IV1" s="139"/>
    </row>
    <row r="2" spans="1:256" ht="0.75" hidden="1" customHeight="1" x14ac:dyDescent="0.3">
      <c r="A2" s="149"/>
      <c r="B2" s="149"/>
      <c r="C2" s="149"/>
      <c r="D2" s="149"/>
      <c r="E2" s="149"/>
      <c r="F2" s="149"/>
      <c r="G2" s="149"/>
      <c r="H2" s="149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44.25" customHeight="1" thickBot="1" x14ac:dyDescent="0.25">
      <c r="A3" s="112" t="s">
        <v>74</v>
      </c>
      <c r="B3" s="112"/>
      <c r="C3" s="112"/>
      <c r="D3" s="112"/>
      <c r="E3" s="112"/>
      <c r="F3" s="112"/>
      <c r="G3" s="112"/>
      <c r="H3" s="112"/>
      <c r="I3" s="141"/>
      <c r="J3" s="141"/>
      <c r="K3" s="141"/>
      <c r="L3" s="141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  <c r="DD3" s="142"/>
      <c r="DE3" s="142"/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R3" s="142"/>
      <c r="DS3" s="142"/>
      <c r="DT3" s="142"/>
      <c r="DU3" s="142"/>
      <c r="DV3" s="142"/>
      <c r="DW3" s="142"/>
      <c r="DX3" s="142"/>
      <c r="DY3" s="142"/>
      <c r="DZ3" s="142"/>
      <c r="EA3" s="142"/>
      <c r="EB3" s="142"/>
      <c r="EC3" s="142"/>
      <c r="ED3" s="142"/>
      <c r="EE3" s="142"/>
      <c r="EF3" s="142"/>
      <c r="EG3" s="142"/>
      <c r="EH3" s="142"/>
      <c r="EI3" s="142"/>
      <c r="EJ3" s="142"/>
      <c r="EK3" s="142"/>
      <c r="EL3" s="142"/>
      <c r="EM3" s="142"/>
      <c r="EN3" s="142"/>
      <c r="EO3" s="142"/>
      <c r="EP3" s="142"/>
      <c r="EQ3" s="142"/>
      <c r="ER3" s="142"/>
      <c r="ES3" s="142"/>
      <c r="ET3" s="142"/>
      <c r="EU3" s="142"/>
      <c r="EV3" s="142"/>
      <c r="EW3" s="142"/>
      <c r="EX3" s="142"/>
      <c r="EY3" s="142"/>
      <c r="EZ3" s="142"/>
      <c r="FA3" s="142"/>
      <c r="FB3" s="142"/>
      <c r="FC3" s="142"/>
      <c r="FD3" s="142"/>
      <c r="FE3" s="142"/>
      <c r="FF3" s="142"/>
      <c r="FG3" s="142"/>
      <c r="FH3" s="142"/>
      <c r="FI3" s="142"/>
      <c r="FJ3" s="142"/>
      <c r="FK3" s="142"/>
      <c r="FL3" s="142"/>
      <c r="FM3" s="142"/>
      <c r="FN3" s="142"/>
      <c r="FO3" s="142"/>
      <c r="FP3" s="142"/>
      <c r="FQ3" s="142"/>
      <c r="FR3" s="142"/>
      <c r="FS3" s="142"/>
      <c r="FT3" s="142"/>
      <c r="FU3" s="142"/>
      <c r="FV3" s="142"/>
      <c r="FW3" s="142"/>
      <c r="FX3" s="142"/>
      <c r="FY3" s="142"/>
      <c r="FZ3" s="142"/>
      <c r="GA3" s="142"/>
      <c r="GB3" s="142"/>
      <c r="GC3" s="142"/>
      <c r="GD3" s="142"/>
      <c r="GE3" s="142"/>
      <c r="GF3" s="142"/>
      <c r="GG3" s="142"/>
      <c r="GH3" s="142"/>
      <c r="GI3" s="142"/>
      <c r="GJ3" s="142"/>
      <c r="GK3" s="142"/>
      <c r="GL3" s="142"/>
      <c r="GM3" s="142"/>
      <c r="GN3" s="142"/>
      <c r="GO3" s="142"/>
      <c r="GP3" s="142"/>
      <c r="GQ3" s="142"/>
      <c r="GR3" s="142"/>
      <c r="GS3" s="142"/>
      <c r="GT3" s="142"/>
      <c r="GU3" s="142"/>
      <c r="GV3" s="142"/>
      <c r="GW3" s="142"/>
      <c r="GX3" s="142"/>
      <c r="GY3" s="142"/>
      <c r="GZ3" s="142"/>
      <c r="HA3" s="142"/>
      <c r="HB3" s="142"/>
      <c r="HC3" s="142"/>
      <c r="HD3" s="142"/>
      <c r="HE3" s="142"/>
      <c r="HF3" s="142"/>
      <c r="HG3" s="142"/>
      <c r="HH3" s="142"/>
      <c r="HI3" s="142"/>
      <c r="HJ3" s="142"/>
      <c r="HK3" s="142"/>
      <c r="HL3" s="142"/>
      <c r="HM3" s="142"/>
      <c r="HN3" s="142"/>
      <c r="HO3" s="142"/>
      <c r="HP3" s="142"/>
      <c r="HQ3" s="142"/>
      <c r="HR3" s="142"/>
      <c r="HS3" s="142"/>
      <c r="HT3" s="142"/>
      <c r="HU3" s="142"/>
      <c r="HV3" s="142"/>
      <c r="HW3" s="142"/>
      <c r="HX3" s="142"/>
      <c r="HY3" s="142"/>
      <c r="HZ3" s="142"/>
      <c r="IA3" s="142"/>
      <c r="IB3" s="142"/>
      <c r="IC3" s="142"/>
      <c r="ID3" s="142"/>
      <c r="IE3" s="142"/>
      <c r="IF3" s="142"/>
      <c r="IG3" s="142"/>
      <c r="IH3" s="142"/>
      <c r="II3" s="142"/>
      <c r="IJ3" s="142"/>
      <c r="IK3" s="142"/>
      <c r="IL3" s="142"/>
      <c r="IM3" s="142"/>
      <c r="IN3" s="142"/>
      <c r="IO3" s="142"/>
      <c r="IP3" s="142"/>
      <c r="IQ3" s="142"/>
      <c r="IR3" s="142"/>
      <c r="IS3" s="142"/>
      <c r="IT3" s="142"/>
      <c r="IU3" s="142"/>
      <c r="IV3" s="142"/>
    </row>
    <row r="4" spans="1:256" ht="69.75" hidden="1" customHeight="1" x14ac:dyDescent="0.2">
      <c r="A4" s="151"/>
      <c r="B4" s="151"/>
      <c r="C4" s="151"/>
      <c r="D4" s="151"/>
      <c r="E4" s="151"/>
      <c r="F4" s="151"/>
      <c r="G4" s="151"/>
      <c r="H4" s="15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  <c r="IR4" s="150"/>
      <c r="IS4" s="150"/>
      <c r="IT4" s="150"/>
      <c r="IU4" s="150"/>
      <c r="IV4" s="150"/>
    </row>
    <row r="5" spans="1:256" ht="27" customHeight="1" thickBot="1" x14ac:dyDescent="0.3">
      <c r="A5" s="154" t="s">
        <v>2</v>
      </c>
      <c r="B5" s="152" t="s">
        <v>3</v>
      </c>
      <c r="C5" s="134" t="s">
        <v>68</v>
      </c>
      <c r="D5" s="135"/>
      <c r="E5" s="143" t="s">
        <v>69</v>
      </c>
      <c r="F5" s="144"/>
      <c r="G5" s="145" t="s">
        <v>42</v>
      </c>
      <c r="H5" s="147" t="s">
        <v>43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256" ht="69" customHeight="1" thickBot="1" x14ac:dyDescent="0.25">
      <c r="A6" s="155"/>
      <c r="B6" s="153"/>
      <c r="C6" s="73" t="s">
        <v>53</v>
      </c>
      <c r="D6" s="74" t="s">
        <v>54</v>
      </c>
      <c r="E6" s="54" t="s">
        <v>53</v>
      </c>
      <c r="F6" s="55" t="s">
        <v>54</v>
      </c>
      <c r="G6" s="146"/>
      <c r="H6" s="148"/>
    </row>
    <row r="7" spans="1:256" ht="20.25" customHeight="1" x14ac:dyDescent="0.2">
      <c r="A7" s="84">
        <v>1</v>
      </c>
      <c r="B7" s="85" t="s">
        <v>6</v>
      </c>
      <c r="C7" s="86">
        <v>1</v>
      </c>
      <c r="D7" s="87">
        <v>0</v>
      </c>
      <c r="E7" s="88">
        <v>30</v>
      </c>
      <c r="F7" s="87">
        <v>8</v>
      </c>
      <c r="G7" s="89">
        <f>SUM(C7:F7)</f>
        <v>39</v>
      </c>
      <c r="H7" s="90">
        <f>G7/G24</f>
        <v>2.7310924369747899E-2</v>
      </c>
    </row>
    <row r="8" spans="1:256" ht="21" customHeight="1" x14ac:dyDescent="0.2">
      <c r="A8" s="84">
        <v>2</v>
      </c>
      <c r="B8" s="85" t="s">
        <v>7</v>
      </c>
      <c r="C8" s="86">
        <v>2</v>
      </c>
      <c r="D8" s="87">
        <v>0</v>
      </c>
      <c r="E8" s="88">
        <v>21</v>
      </c>
      <c r="F8" s="87">
        <v>10</v>
      </c>
      <c r="G8" s="89">
        <f t="shared" ref="G8:G23" si="0">SUM(C8:F8)</f>
        <v>33</v>
      </c>
      <c r="H8" s="90">
        <f>G8/G24</f>
        <v>2.3109243697478993E-2</v>
      </c>
    </row>
    <row r="9" spans="1:256" ht="18.75" customHeight="1" x14ac:dyDescent="0.2">
      <c r="A9" s="84">
        <v>3</v>
      </c>
      <c r="B9" s="85" t="s">
        <v>8</v>
      </c>
      <c r="C9" s="86">
        <v>3</v>
      </c>
      <c r="D9" s="87">
        <v>0</v>
      </c>
      <c r="E9" s="88">
        <v>52</v>
      </c>
      <c r="F9" s="87">
        <v>38</v>
      </c>
      <c r="G9" s="89">
        <f t="shared" si="0"/>
        <v>93</v>
      </c>
      <c r="H9" s="90">
        <f>G9/G24</f>
        <v>6.5126050420168072E-2</v>
      </c>
    </row>
    <row r="10" spans="1:256" ht="18.75" customHeight="1" x14ac:dyDescent="0.2">
      <c r="A10" s="77">
        <v>4</v>
      </c>
      <c r="B10" s="78" t="s">
        <v>9</v>
      </c>
      <c r="C10" s="79">
        <v>10</v>
      </c>
      <c r="D10" s="80">
        <v>0</v>
      </c>
      <c r="E10" s="81">
        <v>138</v>
      </c>
      <c r="F10" s="80">
        <v>395</v>
      </c>
      <c r="G10" s="82">
        <f t="shared" si="0"/>
        <v>543</v>
      </c>
      <c r="H10" s="83">
        <f>G10/G24</f>
        <v>0.38025210084033612</v>
      </c>
    </row>
    <row r="11" spans="1:256" ht="31.5" customHeight="1" x14ac:dyDescent="0.2">
      <c r="A11" s="84">
        <v>5</v>
      </c>
      <c r="B11" s="85" t="s">
        <v>17</v>
      </c>
      <c r="C11" s="91">
        <v>0</v>
      </c>
      <c r="D11" s="87">
        <v>0</v>
      </c>
      <c r="E11" s="88">
        <v>59</v>
      </c>
      <c r="F11" s="92">
        <v>10</v>
      </c>
      <c r="G11" s="89">
        <f t="shared" si="0"/>
        <v>69</v>
      </c>
      <c r="H11" s="93">
        <f>G11/G24</f>
        <v>4.8319327731092439E-2</v>
      </c>
    </row>
    <row r="12" spans="1:256" ht="34.5" customHeight="1" x14ac:dyDescent="0.2">
      <c r="A12" s="84">
        <v>6</v>
      </c>
      <c r="B12" s="85" t="s">
        <v>10</v>
      </c>
      <c r="C12" s="86">
        <v>2</v>
      </c>
      <c r="D12" s="87">
        <v>0</v>
      </c>
      <c r="E12" s="88">
        <v>14</v>
      </c>
      <c r="F12" s="87">
        <v>19</v>
      </c>
      <c r="G12" s="89">
        <f t="shared" si="0"/>
        <v>35</v>
      </c>
      <c r="H12" s="90">
        <f>G12/G24</f>
        <v>2.4509803921568627E-2</v>
      </c>
    </row>
    <row r="13" spans="1:256" ht="32.25" customHeight="1" x14ac:dyDescent="0.2">
      <c r="A13" s="77">
        <v>7</v>
      </c>
      <c r="B13" s="78" t="s">
        <v>11</v>
      </c>
      <c r="C13" s="79">
        <v>3</v>
      </c>
      <c r="D13" s="80">
        <v>0</v>
      </c>
      <c r="E13" s="81">
        <v>97</v>
      </c>
      <c r="F13" s="80">
        <v>95</v>
      </c>
      <c r="G13" s="82">
        <f t="shared" si="0"/>
        <v>195</v>
      </c>
      <c r="H13" s="83">
        <f>G13/G24</f>
        <v>0.13655462184873948</v>
      </c>
    </row>
    <row r="14" spans="1:256" ht="50.25" customHeight="1" x14ac:dyDescent="0.2">
      <c r="A14" s="84">
        <v>8</v>
      </c>
      <c r="B14" s="85" t="s">
        <v>12</v>
      </c>
      <c r="C14" s="86">
        <v>4</v>
      </c>
      <c r="D14" s="87">
        <v>0</v>
      </c>
      <c r="E14" s="88">
        <v>17</v>
      </c>
      <c r="F14" s="87">
        <v>40</v>
      </c>
      <c r="G14" s="89">
        <f t="shared" si="0"/>
        <v>61</v>
      </c>
      <c r="H14" s="90">
        <f>G14/G24</f>
        <v>4.2717086834733894E-2</v>
      </c>
    </row>
    <row r="15" spans="1:256" s="18" customFormat="1" ht="47.25" customHeight="1" x14ac:dyDescent="0.2">
      <c r="A15" s="77">
        <v>9</v>
      </c>
      <c r="B15" s="78" t="s">
        <v>13</v>
      </c>
      <c r="C15" s="79">
        <v>9</v>
      </c>
      <c r="D15" s="80">
        <v>2</v>
      </c>
      <c r="E15" s="81">
        <v>101</v>
      </c>
      <c r="F15" s="80">
        <v>54</v>
      </c>
      <c r="G15" s="82">
        <f t="shared" si="0"/>
        <v>166</v>
      </c>
      <c r="H15" s="83">
        <f>G15/G24</f>
        <v>0.11624649859943978</v>
      </c>
    </row>
    <row r="16" spans="1:256" ht="20.25" customHeight="1" x14ac:dyDescent="0.2">
      <c r="A16" s="19">
        <v>10</v>
      </c>
      <c r="B16" s="51" t="s">
        <v>14</v>
      </c>
      <c r="C16" s="58">
        <v>5</v>
      </c>
      <c r="D16" s="61">
        <v>0</v>
      </c>
      <c r="E16" s="62">
        <v>7</v>
      </c>
      <c r="F16" s="61">
        <v>1</v>
      </c>
      <c r="G16" s="59">
        <f t="shared" si="0"/>
        <v>13</v>
      </c>
      <c r="H16" s="63">
        <f>G16/G24</f>
        <v>9.1036414565826337E-3</v>
      </c>
    </row>
    <row r="17" spans="1:8" ht="36.75" customHeight="1" x14ac:dyDescent="0.2">
      <c r="A17" s="19">
        <v>11</v>
      </c>
      <c r="B17" s="52" t="s">
        <v>44</v>
      </c>
      <c r="C17" s="58">
        <v>0</v>
      </c>
      <c r="D17" s="61">
        <v>0</v>
      </c>
      <c r="E17" s="62">
        <v>2</v>
      </c>
      <c r="F17" s="60">
        <v>1</v>
      </c>
      <c r="G17" s="59">
        <f t="shared" si="0"/>
        <v>3</v>
      </c>
      <c r="H17" s="64">
        <f>G17/G24</f>
        <v>2.1008403361344537E-3</v>
      </c>
    </row>
    <row r="18" spans="1:8" ht="45.75" customHeight="1" x14ac:dyDescent="0.2">
      <c r="A18" s="19">
        <v>12</v>
      </c>
      <c r="B18" s="51" t="s">
        <v>18</v>
      </c>
      <c r="C18" s="58">
        <v>1</v>
      </c>
      <c r="D18" s="61">
        <v>0</v>
      </c>
      <c r="E18" s="62">
        <v>10</v>
      </c>
      <c r="F18" s="61">
        <v>0</v>
      </c>
      <c r="G18" s="59">
        <f t="shared" si="0"/>
        <v>11</v>
      </c>
      <c r="H18" s="63">
        <f>G18/G24</f>
        <v>7.7030812324929976E-3</v>
      </c>
    </row>
    <row r="19" spans="1:8" ht="65.25" customHeight="1" x14ac:dyDescent="0.2">
      <c r="A19" s="19">
        <v>13</v>
      </c>
      <c r="B19" s="51" t="s">
        <v>15</v>
      </c>
      <c r="C19" s="58">
        <v>3</v>
      </c>
      <c r="D19" s="61">
        <v>0</v>
      </c>
      <c r="E19" s="62">
        <v>4</v>
      </c>
      <c r="F19" s="61">
        <v>3</v>
      </c>
      <c r="G19" s="59">
        <f t="shared" si="0"/>
        <v>10</v>
      </c>
      <c r="H19" s="63">
        <f>G19/G24</f>
        <v>7.0028011204481795E-3</v>
      </c>
    </row>
    <row r="20" spans="1:8" ht="39" customHeight="1" x14ac:dyDescent="0.2">
      <c r="A20" s="19">
        <v>14</v>
      </c>
      <c r="B20" s="51" t="s">
        <v>46</v>
      </c>
      <c r="C20" s="58">
        <v>1</v>
      </c>
      <c r="D20" s="61">
        <v>0</v>
      </c>
      <c r="E20" s="62">
        <v>0</v>
      </c>
      <c r="F20" s="61">
        <v>0</v>
      </c>
      <c r="G20" s="59">
        <f t="shared" si="0"/>
        <v>1</v>
      </c>
      <c r="H20" s="63">
        <f>G20/G24</f>
        <v>7.0028011204481793E-4</v>
      </c>
    </row>
    <row r="21" spans="1:8" ht="57.75" customHeight="1" x14ac:dyDescent="0.2">
      <c r="A21" s="19">
        <v>15</v>
      </c>
      <c r="B21" s="51" t="s">
        <v>16</v>
      </c>
      <c r="C21" s="58">
        <v>0</v>
      </c>
      <c r="D21" s="61">
        <v>0</v>
      </c>
      <c r="E21" s="62">
        <v>1</v>
      </c>
      <c r="F21" s="61">
        <v>1</v>
      </c>
      <c r="G21" s="59">
        <f t="shared" si="0"/>
        <v>2</v>
      </c>
      <c r="H21" s="63">
        <f>G21/G24</f>
        <v>1.4005602240896359E-3</v>
      </c>
    </row>
    <row r="22" spans="1:8" ht="85.5" customHeight="1" x14ac:dyDescent="0.2">
      <c r="A22" s="19">
        <v>16</v>
      </c>
      <c r="B22" s="53" t="s">
        <v>45</v>
      </c>
      <c r="C22" s="65">
        <v>6</v>
      </c>
      <c r="D22" s="66">
        <v>0</v>
      </c>
      <c r="E22" s="62">
        <v>8</v>
      </c>
      <c r="F22" s="66">
        <v>0</v>
      </c>
      <c r="G22" s="59">
        <f t="shared" si="0"/>
        <v>14</v>
      </c>
      <c r="H22" s="67">
        <f>G22/G24</f>
        <v>9.8039215686274508E-3</v>
      </c>
    </row>
    <row r="23" spans="1:8" ht="49.5" customHeight="1" thickBot="1" x14ac:dyDescent="0.25">
      <c r="A23" s="56">
        <v>17</v>
      </c>
      <c r="B23" s="57" t="s">
        <v>70</v>
      </c>
      <c r="C23" s="68">
        <v>21</v>
      </c>
      <c r="D23" s="69">
        <v>0</v>
      </c>
      <c r="E23" s="62">
        <v>49</v>
      </c>
      <c r="F23" s="69">
        <v>70</v>
      </c>
      <c r="G23" s="59">
        <f t="shared" si="0"/>
        <v>140</v>
      </c>
      <c r="H23" s="70">
        <f>G23/G24</f>
        <v>9.8039215686274508E-2</v>
      </c>
    </row>
    <row r="24" spans="1:8" ht="20.25" customHeight="1" thickBot="1" x14ac:dyDescent="0.3">
      <c r="A24" s="137" t="s">
        <v>1</v>
      </c>
      <c r="B24" s="138"/>
      <c r="C24" s="71">
        <f t="shared" ref="C24:H24" si="1">SUM(C7:C23)</f>
        <v>71</v>
      </c>
      <c r="D24" s="71">
        <f t="shared" si="1"/>
        <v>2</v>
      </c>
      <c r="E24" s="71">
        <f t="shared" si="1"/>
        <v>610</v>
      </c>
      <c r="F24" s="71">
        <f t="shared" si="1"/>
        <v>745</v>
      </c>
      <c r="G24" s="72">
        <f t="shared" si="1"/>
        <v>1428</v>
      </c>
      <c r="H24" s="71">
        <f t="shared" si="1"/>
        <v>0.99999999999999989</v>
      </c>
    </row>
    <row r="25" spans="1:8" ht="37.9" customHeight="1" x14ac:dyDescent="0.3">
      <c r="A25" s="8"/>
      <c r="B25" s="9"/>
      <c r="C25" s="9"/>
      <c r="D25" s="10"/>
      <c r="E25" s="10"/>
      <c r="F25" s="7"/>
      <c r="G25" s="7"/>
      <c r="H25" s="11"/>
    </row>
    <row r="26" spans="1:8" ht="56.25" customHeight="1" x14ac:dyDescent="0.3">
      <c r="A26" s="8"/>
      <c r="D26" s="10"/>
      <c r="E26" s="10"/>
      <c r="F26" s="7"/>
      <c r="G26" s="7"/>
      <c r="H26" s="11"/>
    </row>
    <row r="27" spans="1:8" ht="57" customHeight="1" x14ac:dyDescent="0.3">
      <c r="A27" s="8"/>
      <c r="B27" s="9"/>
      <c r="C27" s="9"/>
      <c r="D27" s="10"/>
      <c r="E27" s="10"/>
      <c r="F27" s="7"/>
      <c r="G27" s="7"/>
      <c r="H27" s="11"/>
    </row>
    <row r="28" spans="1:8" ht="45" customHeight="1" x14ac:dyDescent="0.3">
      <c r="A28" s="8"/>
      <c r="B28" s="9"/>
      <c r="C28" s="9"/>
      <c r="D28" s="10"/>
      <c r="E28" s="10"/>
      <c r="F28" s="7"/>
      <c r="G28" s="7"/>
      <c r="H28" s="11"/>
    </row>
    <row r="29" spans="1:8" ht="18.75" x14ac:dyDescent="0.3">
      <c r="A29" s="136"/>
      <c r="B29" s="136"/>
      <c r="C29" s="20"/>
      <c r="D29" s="12"/>
      <c r="E29" s="12"/>
      <c r="F29" s="12"/>
      <c r="G29" s="12"/>
      <c r="H29" s="13"/>
    </row>
    <row r="30" spans="1:8" ht="15.75" x14ac:dyDescent="0.25">
      <c r="D30" s="3"/>
      <c r="E30" s="3"/>
      <c r="F30" s="4"/>
      <c r="G30" s="4"/>
      <c r="H30" s="3"/>
    </row>
    <row r="31" spans="1:8" ht="18.75" x14ac:dyDescent="0.3">
      <c r="D31" s="3"/>
      <c r="E31" s="3"/>
      <c r="F31" s="7"/>
      <c r="G31" s="7"/>
      <c r="H31" s="3"/>
    </row>
  </sheetData>
  <mergeCells count="198">
    <mergeCell ref="B5:B6"/>
    <mergeCell ref="A5:A6"/>
    <mergeCell ref="HU4:HX4"/>
    <mergeCell ref="HY4:IB4"/>
    <mergeCell ref="GW4:GZ4"/>
    <mergeCell ref="HA4:HD4"/>
    <mergeCell ref="HE4:HH4"/>
    <mergeCell ref="HI4:HL4"/>
    <mergeCell ref="IS4:IV4"/>
    <mergeCell ref="GS4:GV4"/>
    <mergeCell ref="FQ4:FT4"/>
    <mergeCell ref="FU4:FX4"/>
    <mergeCell ref="FY4:GB4"/>
    <mergeCell ref="GC4:GF4"/>
    <mergeCell ref="EC4:EF4"/>
    <mergeCell ref="EG4:EJ4"/>
    <mergeCell ref="DE4:DH4"/>
    <mergeCell ref="DI4:DL4"/>
    <mergeCell ref="DM4:DP4"/>
    <mergeCell ref="DQ4:DT4"/>
    <mergeCell ref="FA4:FD4"/>
    <mergeCell ref="FE4:FH4"/>
    <mergeCell ref="FI4:FL4"/>
    <mergeCell ref="BQ4:BT4"/>
    <mergeCell ref="IK4:IN4"/>
    <mergeCell ref="IO4:IR4"/>
    <mergeCell ref="HM4:HP4"/>
    <mergeCell ref="HQ4:HT4"/>
    <mergeCell ref="FM4:FP4"/>
    <mergeCell ref="EK4:EN4"/>
    <mergeCell ref="EO4:ER4"/>
    <mergeCell ref="ES4:EV4"/>
    <mergeCell ref="EW4:EZ4"/>
    <mergeCell ref="GG4:GJ4"/>
    <mergeCell ref="GK4:GN4"/>
    <mergeCell ref="GO4:GR4"/>
    <mergeCell ref="CO4:CR4"/>
    <mergeCell ref="CS4:CV4"/>
    <mergeCell ref="CW4:CZ4"/>
    <mergeCell ref="GO3:GR3"/>
    <mergeCell ref="GS3:GV3"/>
    <mergeCell ref="A3:H3"/>
    <mergeCell ref="A4:H4"/>
    <mergeCell ref="IC4:IF4"/>
    <mergeCell ref="IG4:IJ4"/>
    <mergeCell ref="DA4:DD4"/>
    <mergeCell ref="BY4:CB4"/>
    <mergeCell ref="CC4:CF4"/>
    <mergeCell ref="CG4:CJ4"/>
    <mergeCell ref="CK4:CN4"/>
    <mergeCell ref="DU4:DX4"/>
    <mergeCell ref="DY4:EB4"/>
    <mergeCell ref="BU4:BX4"/>
    <mergeCell ref="GW3:GZ3"/>
    <mergeCell ref="HA3:HD3"/>
    <mergeCell ref="FY3:GB3"/>
    <mergeCell ref="GC3:GF3"/>
    <mergeCell ref="GG3:GJ3"/>
    <mergeCell ref="GK3:GN3"/>
    <mergeCell ref="AK4:AN4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AO4:AR4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BI4:BL4"/>
    <mergeCell ref="BM4:BP4"/>
    <mergeCell ref="AS4:AV4"/>
    <mergeCell ref="AW4:AZ4"/>
    <mergeCell ref="BA4:BD4"/>
    <mergeCell ref="BE4:BH4"/>
    <mergeCell ref="C5:D5"/>
    <mergeCell ref="A29:B29"/>
    <mergeCell ref="A24:B24"/>
    <mergeCell ref="U1:X1"/>
    <mergeCell ref="Y1:AB1"/>
    <mergeCell ref="AC1:AF1"/>
    <mergeCell ref="AG1:AJ1"/>
    <mergeCell ref="I1:L1"/>
    <mergeCell ref="M1:P1"/>
    <mergeCell ref="Q1:T1"/>
    <mergeCell ref="I4:L4"/>
    <mergeCell ref="M4:P4"/>
    <mergeCell ref="Q4:T4"/>
    <mergeCell ref="U4:X4"/>
    <mergeCell ref="Y4:AB4"/>
    <mergeCell ref="AC4:AF4"/>
    <mergeCell ref="AG4:AJ4"/>
    <mergeCell ref="AC3:AF3"/>
    <mergeCell ref="AG3:AJ3"/>
    <mergeCell ref="F1:H1"/>
    <mergeCell ref="E5:F5"/>
    <mergeCell ref="G5:G6"/>
    <mergeCell ref="H5:H6"/>
    <mergeCell ref="A2:H2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6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view="pageBreakPreview" topLeftCell="A2" zoomScaleNormal="100" zoomScaleSheetLayoutView="100" workbookViewId="0">
      <selection activeCell="J17" sqref="J17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65.25" customHeight="1" x14ac:dyDescent="0.2">
      <c r="H1" s="163" t="s">
        <v>75</v>
      </c>
      <c r="I1" s="111"/>
      <c r="J1" s="111"/>
      <c r="K1" s="111"/>
    </row>
    <row r="2" spans="1:12" ht="27" customHeight="1" x14ac:dyDescent="0.2">
      <c r="A2" s="169" t="s">
        <v>76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ht="34.5" customHeight="1" x14ac:dyDescent="0.2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2" ht="57" hidden="1" customHeight="1" x14ac:dyDescent="0.2">
      <c r="A4" s="14"/>
    </row>
    <row r="5" spans="1:12" ht="46.5" customHeight="1" x14ac:dyDescent="0.2">
      <c r="A5" s="156" t="s">
        <v>23</v>
      </c>
      <c r="B5" s="156" t="s">
        <v>4</v>
      </c>
      <c r="C5" s="156" t="s">
        <v>33</v>
      </c>
      <c r="D5" s="156" t="s">
        <v>34</v>
      </c>
      <c r="E5" s="156" t="s">
        <v>35</v>
      </c>
      <c r="F5" s="159" t="s">
        <v>36</v>
      </c>
      <c r="G5" s="164"/>
      <c r="H5" s="160"/>
      <c r="I5" s="159" t="s">
        <v>32</v>
      </c>
      <c r="J5" s="160"/>
      <c r="K5" s="156" t="s">
        <v>37</v>
      </c>
    </row>
    <row r="6" spans="1:12" ht="18" customHeight="1" x14ac:dyDescent="0.2">
      <c r="A6" s="171"/>
      <c r="B6" s="171"/>
      <c r="C6" s="157"/>
      <c r="D6" s="157"/>
      <c r="E6" s="157"/>
      <c r="F6" s="161" t="s">
        <v>5</v>
      </c>
      <c r="G6" s="165" t="s">
        <v>19</v>
      </c>
      <c r="H6" s="166"/>
      <c r="I6" s="161" t="s">
        <v>5</v>
      </c>
      <c r="J6" s="16" t="s">
        <v>38</v>
      </c>
      <c r="K6" s="168"/>
    </row>
    <row r="7" spans="1:12" ht="48" customHeight="1" x14ac:dyDescent="0.2">
      <c r="A7" s="172"/>
      <c r="B7" s="172"/>
      <c r="C7" s="158"/>
      <c r="D7" s="158"/>
      <c r="E7" s="158"/>
      <c r="F7" s="167"/>
      <c r="G7" s="17" t="s">
        <v>39</v>
      </c>
      <c r="H7" s="17" t="s">
        <v>40</v>
      </c>
      <c r="I7" s="162"/>
      <c r="J7" s="17" t="s">
        <v>47</v>
      </c>
      <c r="K7" s="162"/>
    </row>
    <row r="8" spans="1:12" ht="15" customHeight="1" thickBot="1" x14ac:dyDescent="0.25">
      <c r="A8" s="17">
        <v>1</v>
      </c>
      <c r="B8" s="17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</row>
    <row r="9" spans="1:12" ht="29.25" customHeight="1" thickBot="1" x14ac:dyDescent="0.25">
      <c r="A9" s="24">
        <v>1</v>
      </c>
      <c r="B9" s="41" t="s">
        <v>55</v>
      </c>
      <c r="C9" s="34">
        <v>73</v>
      </c>
      <c r="D9" s="49">
        <v>71</v>
      </c>
      <c r="E9" s="50">
        <v>0</v>
      </c>
      <c r="F9" s="30">
        <v>77</v>
      </c>
      <c r="G9" s="30">
        <v>0</v>
      </c>
      <c r="H9" s="30">
        <v>0</v>
      </c>
      <c r="I9" s="30">
        <v>4</v>
      </c>
      <c r="J9" s="30">
        <v>1</v>
      </c>
      <c r="K9" s="76">
        <f>G9*100/D9</f>
        <v>0</v>
      </c>
    </row>
    <row r="10" spans="1:12" ht="28.5" customHeight="1" thickBot="1" x14ac:dyDescent="0.25">
      <c r="A10" s="39"/>
      <c r="B10" s="22" t="s">
        <v>56</v>
      </c>
      <c r="C10" s="35">
        <v>73</v>
      </c>
      <c r="D10" s="15">
        <v>73</v>
      </c>
      <c r="E10" s="15">
        <v>0</v>
      </c>
      <c r="F10" s="15">
        <v>60</v>
      </c>
      <c r="G10" s="15">
        <v>0</v>
      </c>
      <c r="H10" s="15">
        <v>2</v>
      </c>
      <c r="I10" s="15">
        <v>1</v>
      </c>
      <c r="J10" s="15">
        <v>1</v>
      </c>
      <c r="K10" s="76">
        <f>G10*100/D10</f>
        <v>0</v>
      </c>
    </row>
    <row r="11" spans="1:12" ht="28.5" customHeight="1" thickBot="1" x14ac:dyDescent="0.25">
      <c r="A11" s="48"/>
      <c r="B11" s="22" t="s">
        <v>57</v>
      </c>
      <c r="C11" s="35">
        <v>118</v>
      </c>
      <c r="D11" s="15">
        <v>111</v>
      </c>
      <c r="E11" s="15">
        <v>0</v>
      </c>
      <c r="F11" s="15">
        <v>136</v>
      </c>
      <c r="G11" s="15">
        <v>0</v>
      </c>
      <c r="H11" s="15">
        <v>1</v>
      </c>
      <c r="I11" s="15">
        <v>5</v>
      </c>
      <c r="J11" s="15">
        <v>0</v>
      </c>
      <c r="K11" s="76">
        <f t="shared" ref="K11:K19" si="0">G11*100/D11</f>
        <v>0</v>
      </c>
    </row>
    <row r="12" spans="1:12" ht="28.5" customHeight="1" thickBot="1" x14ac:dyDescent="0.25">
      <c r="A12" s="48"/>
      <c r="B12" s="22" t="s">
        <v>58</v>
      </c>
      <c r="C12" s="35">
        <v>79</v>
      </c>
      <c r="D12" s="15">
        <v>79</v>
      </c>
      <c r="E12" s="15">
        <v>0</v>
      </c>
      <c r="F12" s="15">
        <v>66</v>
      </c>
      <c r="G12" s="15">
        <v>0</v>
      </c>
      <c r="H12" s="15">
        <v>0</v>
      </c>
      <c r="I12" s="15">
        <v>0</v>
      </c>
      <c r="J12" s="15">
        <v>0</v>
      </c>
      <c r="K12" s="76">
        <f t="shared" si="0"/>
        <v>0</v>
      </c>
    </row>
    <row r="13" spans="1:12" ht="28.5" customHeight="1" thickBot="1" x14ac:dyDescent="0.25">
      <c r="A13" s="39"/>
      <c r="B13" s="22" t="s">
        <v>59</v>
      </c>
      <c r="C13" s="35">
        <v>36</v>
      </c>
      <c r="D13" s="15">
        <v>36</v>
      </c>
      <c r="E13" s="15">
        <v>0</v>
      </c>
      <c r="F13" s="15">
        <v>61</v>
      </c>
      <c r="G13" s="15">
        <v>0</v>
      </c>
      <c r="H13" s="15">
        <v>0</v>
      </c>
      <c r="I13" s="15">
        <v>0</v>
      </c>
      <c r="J13" s="15">
        <v>0</v>
      </c>
      <c r="K13" s="76">
        <f t="shared" si="0"/>
        <v>0</v>
      </c>
    </row>
    <row r="14" spans="1:12" ht="28.5" customHeight="1" thickBot="1" x14ac:dyDescent="0.25">
      <c r="A14" s="39"/>
      <c r="B14" s="22" t="s">
        <v>60</v>
      </c>
      <c r="C14" s="35">
        <v>54</v>
      </c>
      <c r="D14" s="15">
        <v>52</v>
      </c>
      <c r="E14" s="15">
        <v>0</v>
      </c>
      <c r="F14" s="75">
        <v>57</v>
      </c>
      <c r="G14" s="15">
        <v>0</v>
      </c>
      <c r="H14" s="15">
        <v>0</v>
      </c>
      <c r="I14" s="15">
        <v>1</v>
      </c>
      <c r="J14" s="15">
        <v>0</v>
      </c>
      <c r="K14" s="76">
        <f t="shared" si="0"/>
        <v>0</v>
      </c>
    </row>
    <row r="15" spans="1:12" ht="28.5" customHeight="1" thickBot="1" x14ac:dyDescent="0.25">
      <c r="A15" s="39"/>
      <c r="B15" s="22" t="s">
        <v>61</v>
      </c>
      <c r="C15" s="35">
        <v>55</v>
      </c>
      <c r="D15" s="15">
        <v>55</v>
      </c>
      <c r="E15" s="15">
        <v>0</v>
      </c>
      <c r="F15" s="15">
        <v>78</v>
      </c>
      <c r="G15" s="15">
        <v>0</v>
      </c>
      <c r="H15" s="15">
        <v>0</v>
      </c>
      <c r="I15" s="15">
        <v>1</v>
      </c>
      <c r="J15" s="15">
        <v>0</v>
      </c>
      <c r="K15" s="76">
        <f t="shared" si="0"/>
        <v>0</v>
      </c>
    </row>
    <row r="16" spans="1:12" ht="28.5" customHeight="1" thickBot="1" x14ac:dyDescent="0.25">
      <c r="A16" s="39"/>
      <c r="B16" s="22" t="s">
        <v>62</v>
      </c>
      <c r="C16" s="35">
        <v>47</v>
      </c>
      <c r="D16" s="15">
        <v>47</v>
      </c>
      <c r="E16" s="15">
        <v>0</v>
      </c>
      <c r="F16" s="15">
        <v>41</v>
      </c>
      <c r="G16" s="15">
        <v>0</v>
      </c>
      <c r="H16" s="15">
        <v>0</v>
      </c>
      <c r="I16" s="15">
        <v>6</v>
      </c>
      <c r="J16" s="15">
        <v>0</v>
      </c>
      <c r="K16" s="76">
        <f t="shared" si="0"/>
        <v>0</v>
      </c>
    </row>
    <row r="17" spans="1:11" ht="28.5" customHeight="1" thickBot="1" x14ac:dyDescent="0.25">
      <c r="A17" s="39"/>
      <c r="B17" s="22" t="s">
        <v>63</v>
      </c>
      <c r="C17" s="35">
        <v>267</v>
      </c>
      <c r="D17" s="15">
        <v>258</v>
      </c>
      <c r="E17" s="15">
        <v>0</v>
      </c>
      <c r="F17" s="15">
        <v>228</v>
      </c>
      <c r="G17" s="15">
        <v>0</v>
      </c>
      <c r="H17" s="15">
        <v>0</v>
      </c>
      <c r="I17" s="15">
        <v>8</v>
      </c>
      <c r="J17" s="15">
        <v>4</v>
      </c>
      <c r="K17" s="76">
        <f t="shared" si="0"/>
        <v>0</v>
      </c>
    </row>
    <row r="18" spans="1:11" ht="28.5" customHeight="1" thickBot="1" x14ac:dyDescent="0.25">
      <c r="A18" s="39"/>
      <c r="B18" s="22" t="s">
        <v>64</v>
      </c>
      <c r="C18" s="35">
        <v>332</v>
      </c>
      <c r="D18" s="15">
        <v>327</v>
      </c>
      <c r="E18" s="15">
        <v>0</v>
      </c>
      <c r="F18" s="15">
        <v>203</v>
      </c>
      <c r="G18" s="15">
        <v>0</v>
      </c>
      <c r="H18" s="15">
        <v>0</v>
      </c>
      <c r="I18" s="15">
        <v>1</v>
      </c>
      <c r="J18" s="15">
        <v>0</v>
      </c>
      <c r="K18" s="76">
        <f t="shared" si="0"/>
        <v>0</v>
      </c>
    </row>
    <row r="19" spans="1:11" ht="28.5" customHeight="1" thickBot="1" x14ac:dyDescent="0.25">
      <c r="A19" s="39"/>
      <c r="B19" s="22" t="s">
        <v>65</v>
      </c>
      <c r="C19" s="37">
        <v>294</v>
      </c>
      <c r="D19" s="31">
        <v>281</v>
      </c>
      <c r="E19" s="31">
        <v>3</v>
      </c>
      <c r="F19" s="31">
        <v>396</v>
      </c>
      <c r="G19" s="31">
        <v>0</v>
      </c>
      <c r="H19" s="31">
        <v>5</v>
      </c>
      <c r="I19" s="31">
        <v>4</v>
      </c>
      <c r="J19" s="31">
        <v>1</v>
      </c>
      <c r="K19" s="76">
        <f t="shared" si="0"/>
        <v>0</v>
      </c>
    </row>
    <row r="20" spans="1:11" ht="15" thickBot="1" x14ac:dyDescent="0.25">
      <c r="A20" s="114" t="s">
        <v>66</v>
      </c>
      <c r="B20" s="115"/>
      <c r="C20" s="29">
        <f>SUM(C10:C19)</f>
        <v>1355</v>
      </c>
      <c r="D20" s="29">
        <f t="shared" ref="D20:K20" si="1">SUM(D10:D19)</f>
        <v>1319</v>
      </c>
      <c r="E20" s="29">
        <f t="shared" si="1"/>
        <v>3</v>
      </c>
      <c r="F20" s="29">
        <f t="shared" si="1"/>
        <v>1326</v>
      </c>
      <c r="G20" s="29">
        <f t="shared" si="1"/>
        <v>0</v>
      </c>
      <c r="H20" s="29">
        <f t="shared" si="1"/>
        <v>8</v>
      </c>
      <c r="I20" s="29">
        <f t="shared" si="1"/>
        <v>27</v>
      </c>
      <c r="J20" s="29">
        <f t="shared" si="1"/>
        <v>6</v>
      </c>
      <c r="K20" s="29">
        <f t="shared" si="1"/>
        <v>0</v>
      </c>
    </row>
    <row r="21" spans="1:11" ht="15" thickBot="1" x14ac:dyDescent="0.25">
      <c r="A21" s="108" t="s">
        <v>67</v>
      </c>
      <c r="B21" s="109"/>
      <c r="C21" s="28">
        <f>C20+C9</f>
        <v>1428</v>
      </c>
      <c r="D21" s="28">
        <f t="shared" ref="D21:K21" si="2">D20+D9</f>
        <v>1390</v>
      </c>
      <c r="E21" s="28">
        <f t="shared" si="2"/>
        <v>3</v>
      </c>
      <c r="F21" s="28">
        <f t="shared" si="2"/>
        <v>1403</v>
      </c>
      <c r="G21" s="28">
        <f t="shared" si="2"/>
        <v>0</v>
      </c>
      <c r="H21" s="28">
        <f t="shared" si="2"/>
        <v>8</v>
      </c>
      <c r="I21" s="28">
        <f t="shared" si="2"/>
        <v>31</v>
      </c>
      <c r="J21" s="28">
        <f t="shared" si="2"/>
        <v>7</v>
      </c>
      <c r="K21" s="28">
        <f t="shared" si="2"/>
        <v>0</v>
      </c>
    </row>
  </sheetData>
  <mergeCells count="15">
    <mergeCell ref="A20:B20"/>
    <mergeCell ref="A21:B21"/>
    <mergeCell ref="A5:A7"/>
    <mergeCell ref="C5:C7"/>
    <mergeCell ref="D5:D7"/>
    <mergeCell ref="B5:B7"/>
    <mergeCell ref="E5:E7"/>
    <mergeCell ref="I5:J5"/>
    <mergeCell ref="I6:I7"/>
    <mergeCell ref="H1:K1"/>
    <mergeCell ref="F5:H5"/>
    <mergeCell ref="G6:H6"/>
    <mergeCell ref="F6:F7"/>
    <mergeCell ref="K5:K7"/>
    <mergeCell ref="A2:L3"/>
  </mergeCells>
  <pageMargins left="0.31496062992125984" right="0.31496062992125984" top="0.55118110236220474" bottom="0.35433070866141736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2022-06-16T12:57:53Z</cp:lastPrinted>
  <dcterms:created xsi:type="dcterms:W3CDTF">2004-05-21T10:07:22Z</dcterms:created>
  <dcterms:modified xsi:type="dcterms:W3CDTF">2022-06-21T13:28:33Z</dcterms:modified>
</cp:coreProperties>
</file>